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S:\Lioncrest\Marketing\2025\ePrice lists 2025\"/>
    </mc:Choice>
  </mc:AlternateContent>
  <xr:revisionPtr revIDLastSave="0" documentId="13_ncr:1_{1D3AA7BE-E107-4846-AB74-87CDC659EF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ull Price List" sheetId="1" r:id="rId1"/>
  </sheets>
  <definedNames>
    <definedName name="_xlnm._FilterDatabase" localSheetId="0" hidden="1">'Full Price List'!$A$28:$H$59</definedName>
    <definedName name="_xlnm.Print_Area" localSheetId="0">'Full Price List'!$A$1:$H$59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5" i="1" l="1"/>
  <c r="H54" i="1"/>
  <c r="H56" i="1" l="1"/>
  <c r="H52" i="1" l="1"/>
  <c r="H51" i="1"/>
  <c r="H50" i="1"/>
  <c r="H48" i="1"/>
  <c r="E58" i="1"/>
  <c r="H35" i="1" l="1"/>
  <c r="H41" i="1" l="1"/>
  <c r="H44" i="1"/>
  <c r="H40" i="1"/>
  <c r="H34" i="1" l="1"/>
  <c r="H37" i="1" l="1"/>
  <c r="H33" i="1"/>
  <c r="H32" i="1"/>
  <c r="H31" i="1" l="1"/>
  <c r="H30" i="1"/>
  <c r="H29" i="1"/>
  <c r="H43" i="1"/>
  <c r="H42" i="1"/>
  <c r="H53" i="1" l="1"/>
  <c r="H36" i="1"/>
  <c r="H49" i="1"/>
  <c r="H47" i="1"/>
  <c r="H46" i="1"/>
  <c r="H45" i="1"/>
  <c r="H39" i="1"/>
  <c r="H38" i="1"/>
  <c r="H57" i="1" l="1"/>
  <c r="E57" i="1" s="1"/>
  <c r="H59" i="1" l="1"/>
  <c r="E59" i="1" s="1"/>
</calcChain>
</file>

<file path=xl/sharedStrings.xml><?xml version="1.0" encoding="utf-8"?>
<sst xmlns="http://schemas.openxmlformats.org/spreadsheetml/2006/main" count="128" uniqueCount="118">
  <si>
    <t>ISBN/Code</t>
  </si>
  <si>
    <t>Title</t>
  </si>
  <si>
    <t>State &amp; Post Code</t>
  </si>
  <si>
    <t>NOTES</t>
  </si>
  <si>
    <t>168 Lomas Lane, Lovedale</t>
  </si>
  <si>
    <t>PO Box 340, Cessnock  NSW 2325</t>
  </si>
  <si>
    <t>Fax</t>
  </si>
  <si>
    <t>ORDER FORM/QUOTATION</t>
  </si>
  <si>
    <t>ABN 87 050 097 446</t>
  </si>
  <si>
    <t xml:space="preserve"> </t>
  </si>
  <si>
    <t>Contact Name</t>
  </si>
  <si>
    <t>Quote #</t>
  </si>
  <si>
    <t>Department/Position</t>
  </si>
  <si>
    <t>Order #</t>
  </si>
  <si>
    <t>School</t>
  </si>
  <si>
    <t>DELIVERY ADDRESS</t>
  </si>
  <si>
    <t>Street Address</t>
  </si>
  <si>
    <t>Phone</t>
  </si>
  <si>
    <t>Suburb</t>
  </si>
  <si>
    <t>Date</t>
  </si>
  <si>
    <t>Buzzy Bees (NF)</t>
  </si>
  <si>
    <t xml:space="preserve"> Educational Consultant </t>
  </si>
  <si>
    <t>Buzzy Bee (F)</t>
  </si>
  <si>
    <t xml:space="preserve"> State &amp;  Post Code</t>
  </si>
  <si>
    <t>Look at the Bee</t>
  </si>
  <si>
    <t>9781474718738</t>
  </si>
  <si>
    <t>Welcome to the Garden</t>
  </si>
  <si>
    <t>From a Tiny Seed to a Mighty Tree</t>
  </si>
  <si>
    <t>Habitats and Food Chains</t>
  </si>
  <si>
    <t>Food Chains (NF) - "Inform"</t>
  </si>
  <si>
    <t>Plants Pollen and Pollinators (NF) - "Inform"</t>
  </si>
  <si>
    <t>F&amp;P</t>
  </si>
  <si>
    <t>Level</t>
  </si>
  <si>
    <t>1</t>
  </si>
  <si>
    <t>4</t>
  </si>
  <si>
    <t>EL Magenta</t>
  </si>
  <si>
    <t>EL Red</t>
  </si>
  <si>
    <t>9-11</t>
  </si>
  <si>
    <t>Bumblebee</t>
  </si>
  <si>
    <t>LTTH Ages 6-8</t>
  </si>
  <si>
    <t>27-28</t>
  </si>
  <si>
    <t xml:space="preserve">BC CH Topaz </t>
  </si>
  <si>
    <t>C</t>
  </si>
  <si>
    <t>G</t>
  </si>
  <si>
    <t>A</t>
  </si>
  <si>
    <t>I</t>
  </si>
  <si>
    <t>R-S</t>
  </si>
  <si>
    <t>S-T</t>
  </si>
  <si>
    <t>28-29</t>
  </si>
  <si>
    <t>BC CH Ruby</t>
  </si>
  <si>
    <t>A Bee on a Lark (F)</t>
  </si>
  <si>
    <t>FUN Science</t>
  </si>
  <si>
    <t xml:space="preserve">Wildlife Watchers             </t>
  </si>
  <si>
    <t>BC PH LAS Red 2B</t>
  </si>
  <si>
    <t>BC PH Prac Blue</t>
  </si>
  <si>
    <t>Email</t>
  </si>
  <si>
    <t xml:space="preserve">Email </t>
  </si>
  <si>
    <t>Series</t>
  </si>
  <si>
    <t>Plants: Let's Investigate</t>
  </si>
  <si>
    <t>Ruby Tuesday</t>
  </si>
  <si>
    <t>Talk About Texts 1</t>
  </si>
  <si>
    <t>9781420240665</t>
  </si>
  <si>
    <r>
      <t xml:space="preserve">Mobile Phone </t>
    </r>
    <r>
      <rPr>
        <sz val="16"/>
        <color indexed="8"/>
        <rFont val="Calibri"/>
        <family val="2"/>
      </rPr>
      <t>(for delivery notifications)</t>
    </r>
  </si>
  <si>
    <t>Email: info@lioncrest.com.au</t>
  </si>
  <si>
    <t>www.lioncrest.com.au</t>
  </si>
  <si>
    <t>Our Special Family Garden (F)</t>
  </si>
  <si>
    <t>EL Green</t>
  </si>
  <si>
    <t>Science Essentials</t>
  </si>
  <si>
    <t>Bees! (NF)</t>
  </si>
  <si>
    <t>Single $                incl GST</t>
  </si>
  <si>
    <t>Qty</t>
  </si>
  <si>
    <t>Total $                                  incl GST</t>
  </si>
  <si>
    <t>Rocket: Red C</t>
  </si>
  <si>
    <t>Mr Green Grows a Garden (Paperback)</t>
  </si>
  <si>
    <r>
      <t xml:space="preserve">INVOICE ADDRESS </t>
    </r>
    <r>
      <rPr>
        <i/>
        <sz val="14"/>
        <rFont val="Calibri"/>
        <family val="2"/>
      </rPr>
      <t>(if different from above)</t>
    </r>
  </si>
  <si>
    <t>Fruits and Vegetables: How We Grow and Eat Them</t>
  </si>
  <si>
    <t>9781380096531</t>
  </si>
  <si>
    <t xml:space="preserve">Ph: 1800 249 727 </t>
  </si>
  <si>
    <t>RP Target - Blue</t>
  </si>
  <si>
    <r>
      <rPr>
        <b/>
        <sz val="16"/>
        <color indexed="8"/>
        <rFont val="Calibri"/>
        <family val="2"/>
      </rPr>
      <t>HOW TO ORDER:</t>
    </r>
    <r>
      <rPr>
        <sz val="16"/>
        <color indexed="8"/>
        <rFont val="Calibri"/>
        <family val="2"/>
      </rPr>
      <t xml:space="preserve"> Fill out the order form (The totals will automatically calculate)  Save your completed form to your computer and EMAIL to info@lioncrest.com.au                  </t>
    </r>
    <r>
      <rPr>
        <b/>
        <sz val="16"/>
        <color indexed="8"/>
        <rFont val="Calibri"/>
        <family val="2"/>
      </rPr>
      <t xml:space="preserve"> </t>
    </r>
  </si>
  <si>
    <t>Fluency 1</t>
  </si>
  <si>
    <t>9780008624576</t>
  </si>
  <si>
    <t>Subtotal including GST</t>
  </si>
  <si>
    <t>Postage and Handling</t>
  </si>
  <si>
    <t>*Lioncrest quotes are valid for 30 days from the date of this quote</t>
  </si>
  <si>
    <t>Total including GST</t>
  </si>
  <si>
    <t>Target: My Beehive (NF)</t>
  </si>
  <si>
    <t>Talk to the Tail (NF)</t>
  </si>
  <si>
    <t>Peapod Readers Stage 2</t>
  </si>
  <si>
    <t>Peapod Readers Stage 4</t>
  </si>
  <si>
    <t>Caring for Our Habitat (NF)</t>
  </si>
  <si>
    <t>The Go-Green Garden (F)</t>
  </si>
  <si>
    <t>SIC 1</t>
  </si>
  <si>
    <t>SIC 3</t>
  </si>
  <si>
    <t>Lioncrest Education Ltd</t>
  </si>
  <si>
    <t xml:space="preserve">PO Box 15079 </t>
  </si>
  <si>
    <t>Freecall: 0800 990 999</t>
  </si>
  <si>
    <t>Email: info@lioncrest.co.nz</t>
  </si>
  <si>
    <t>Lioncrest Education Pty Ltd</t>
  </si>
  <si>
    <t>NZBN 093 991 125</t>
  </si>
  <si>
    <t>Miramar   Wellington 6243</t>
  </si>
  <si>
    <t>www.lioncrest.co.nz</t>
  </si>
  <si>
    <t>A Bee's Life (NF)</t>
  </si>
  <si>
    <t>I Need You and You Need Me (NF)</t>
  </si>
  <si>
    <t>Rocket - Bobbee Gets Stuck (F)</t>
  </si>
  <si>
    <t>Do Bees Dance? (NF)</t>
  </si>
  <si>
    <t>Is This A Bee In My Tree? (NF)</t>
  </si>
  <si>
    <t>How Do Flowers Talk To Animals? (NF)</t>
  </si>
  <si>
    <t>Seasons-Mr Green</t>
  </si>
  <si>
    <t>It's Spring</t>
  </si>
  <si>
    <t>BC PH LAS LWF 1</t>
  </si>
  <si>
    <t>Subtotal Ex GST ($AU)</t>
  </si>
  <si>
    <t>Excluding GST ($AU)</t>
  </si>
  <si>
    <t xml:space="preserve">A Day in the Life of </t>
  </si>
  <si>
    <t>A Day in the Life of a Dandelion</t>
  </si>
  <si>
    <t>Hands on Science</t>
  </si>
  <si>
    <t>Be A Plant Scientist</t>
  </si>
  <si>
    <t xml:space="preserve">LIONCREST EDUCATION 2025 - WORLD BEE DAY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</si>
</sst>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;[Red]\-&quot;$&quot;#,##0"/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  <numFmt numFmtId="165" formatCode="_-[$$-C09]* #,##0.00_-;\-[$$-C09]* #,##0.00_-;_-[$$-C09]* &quot;-&quot;??_-;_-@_-"/>
    <numFmt numFmtId="166" formatCode="0000000000000"/>
  </numFmts>
  <fonts count="4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4"/>
      <name val="Calibri"/>
      <family val="2"/>
    </font>
    <font>
      <i/>
      <sz val="14"/>
      <name val="Calibri"/>
      <family val="2"/>
    </font>
    <font>
      <b/>
      <sz val="12"/>
      <name val="Tahoma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62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6"/>
      <color indexed="62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6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6"/>
      <color indexed="62"/>
      <name val="Calibri"/>
      <family val="2"/>
      <scheme val="minor"/>
    </font>
    <font>
      <b/>
      <sz val="18"/>
      <color indexed="62"/>
      <name val="Calibri"/>
      <family val="2"/>
      <scheme val="minor"/>
    </font>
    <font>
      <sz val="18"/>
      <color indexed="62"/>
      <name val="Calibri"/>
      <family val="2"/>
      <scheme val="minor"/>
    </font>
    <font>
      <b/>
      <sz val="16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4"/>
      <name val="Calibri"/>
      <family val="2"/>
      <scheme val="minor"/>
    </font>
    <font>
      <i/>
      <sz val="16"/>
      <color rgb="FF000000"/>
      <name val="Calibri"/>
      <family val="2"/>
      <scheme val="minor"/>
    </font>
    <font>
      <sz val="16"/>
      <color theme="1"/>
      <name val="Calibri"/>
      <family val="2"/>
    </font>
    <font>
      <i/>
      <sz val="12"/>
      <color rgb="FF002060"/>
      <name val="Calibri"/>
      <family val="2"/>
      <scheme val="minor"/>
    </font>
    <font>
      <i/>
      <sz val="12"/>
      <color rgb="FF00206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5" fillId="0" borderId="0"/>
    <xf numFmtId="0" fontId="4" fillId="0" borderId="0"/>
    <xf numFmtId="0" fontId="1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8">
    <xf numFmtId="0" fontId="0" fillId="0" borderId="0" xfId="0"/>
    <xf numFmtId="0" fontId="10" fillId="0" borderId="0" xfId="0" applyFont="1"/>
    <xf numFmtId="164" fontId="10" fillId="0" borderId="0" xfId="1" applyNumberFormat="1" applyFont="1" applyAlignment="1" applyProtection="1">
      <alignment horizontal="center"/>
    </xf>
    <xf numFmtId="0" fontId="14" fillId="0" borderId="0" xfId="0" applyFont="1"/>
    <xf numFmtId="49" fontId="14" fillId="0" borderId="0" xfId="0" applyNumberFormat="1" applyFont="1"/>
    <xf numFmtId="0" fontId="16" fillId="0" borderId="0" xfId="0" applyFont="1"/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164" fontId="18" fillId="0" borderId="1" xfId="3" applyNumberFormat="1" applyFont="1" applyBorder="1" applyAlignment="1" applyProtection="1">
      <alignment horizontal="center"/>
    </xf>
    <xf numFmtId="0" fontId="18" fillId="0" borderId="1" xfId="0" applyFont="1" applyBorder="1" applyAlignment="1">
      <alignment horizontal="center"/>
    </xf>
    <xf numFmtId="0" fontId="15" fillId="0" borderId="0" xfId="0" applyFont="1"/>
    <xf numFmtId="49" fontId="12" fillId="0" borderId="1" xfId="0" applyNumberFormat="1" applyFont="1" applyBorder="1"/>
    <xf numFmtId="0" fontId="12" fillId="0" borderId="1" xfId="0" applyFont="1" applyBorder="1"/>
    <xf numFmtId="0" fontId="20" fillId="0" borderId="0" xfId="0" applyFont="1"/>
    <xf numFmtId="0" fontId="15" fillId="0" borderId="1" xfId="0" applyFont="1" applyBorder="1"/>
    <xf numFmtId="0" fontId="12" fillId="0" borderId="0" xfId="0" applyFont="1"/>
    <xf numFmtId="0" fontId="18" fillId="0" borderId="1" xfId="0" applyFont="1" applyBorder="1" applyAlignment="1">
      <alignment wrapText="1"/>
    </xf>
    <xf numFmtId="0" fontId="18" fillId="0" borderId="1" xfId="0" applyFont="1" applyBorder="1"/>
    <xf numFmtId="164" fontId="18" fillId="0" borderId="1" xfId="1" applyNumberFormat="1" applyFont="1" applyBorder="1" applyAlignment="1" applyProtection="1">
      <alignment horizontal="center"/>
    </xf>
    <xf numFmtId="164" fontId="18" fillId="0" borderId="1" xfId="1" applyNumberFormat="1" applyFont="1" applyFill="1" applyBorder="1" applyAlignment="1" applyProtection="1">
      <alignment horizontal="center"/>
    </xf>
    <xf numFmtId="0" fontId="18" fillId="0" borderId="0" xfId="0" applyFont="1"/>
    <xf numFmtId="0" fontId="15" fillId="0" borderId="1" xfId="0" applyFont="1" applyBorder="1" applyAlignment="1">
      <alignment horizontal="left"/>
    </xf>
    <xf numFmtId="164" fontId="18" fillId="0" borderId="1" xfId="3" applyNumberFormat="1" applyFont="1" applyFill="1" applyBorder="1" applyAlignment="1" applyProtection="1">
      <alignment horizontal="center"/>
    </xf>
    <xf numFmtId="0" fontId="18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left"/>
    </xf>
    <xf numFmtId="0" fontId="22" fillId="0" borderId="0" xfId="0" applyFont="1"/>
    <xf numFmtId="49" fontId="18" fillId="0" borderId="1" xfId="0" applyNumberFormat="1" applyFont="1" applyBorder="1"/>
    <xf numFmtId="164" fontId="18" fillId="0" borderId="1" xfId="2" applyNumberFormat="1" applyFont="1" applyFill="1" applyBorder="1" applyAlignment="1" applyProtection="1">
      <alignment horizontal="center"/>
    </xf>
    <xf numFmtId="49" fontId="18" fillId="0" borderId="1" xfId="0" applyNumberFormat="1" applyFont="1" applyBorder="1" applyAlignment="1">
      <alignment wrapText="1"/>
    </xf>
    <xf numFmtId="0" fontId="12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11" fillId="4" borderId="0" xfId="0" applyFont="1" applyFill="1" applyAlignment="1">
      <alignment vertical="center"/>
    </xf>
    <xf numFmtId="1" fontId="23" fillId="0" borderId="1" xfId="0" applyNumberFormat="1" applyFont="1" applyBorder="1" applyAlignment="1">
      <alignment horizontal="center"/>
    </xf>
    <xf numFmtId="1" fontId="24" fillId="0" borderId="1" xfId="0" applyNumberFormat="1" applyFont="1" applyBorder="1" applyAlignment="1">
      <alignment horizontal="center"/>
    </xf>
    <xf numFmtId="49" fontId="24" fillId="0" borderId="0" xfId="0" applyNumberFormat="1" applyFont="1" applyAlignment="1">
      <alignment horizontal="center"/>
    </xf>
    <xf numFmtId="0" fontId="18" fillId="4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center" vertical="center" wrapText="1"/>
    </xf>
    <xf numFmtId="164" fontId="15" fillId="0" borderId="1" xfId="2" applyNumberFormat="1" applyFont="1" applyFill="1" applyBorder="1" applyAlignment="1" applyProtection="1">
      <alignment horizontal="center"/>
    </xf>
    <xf numFmtId="7" fontId="18" fillId="0" borderId="1" xfId="2" applyNumberFormat="1" applyFont="1" applyFill="1" applyBorder="1" applyAlignment="1" applyProtection="1">
      <alignment horizontal="center"/>
    </xf>
    <xf numFmtId="0" fontId="15" fillId="0" borderId="1" xfId="0" applyFont="1" applyBorder="1" applyAlignment="1">
      <alignment horizontal="center"/>
    </xf>
    <xf numFmtId="0" fontId="35" fillId="0" borderId="0" xfId="0" applyFont="1"/>
    <xf numFmtId="0" fontId="10" fillId="0" borderId="0" xfId="0" applyFont="1" applyAlignment="1">
      <alignment horizontal="left"/>
    </xf>
    <xf numFmtId="0" fontId="24" fillId="0" borderId="0" xfId="0" applyFont="1"/>
    <xf numFmtId="49" fontId="24" fillId="0" borderId="1" xfId="0" applyNumberFormat="1" applyFont="1" applyBorder="1" applyAlignment="1">
      <alignment horizontal="center"/>
    </xf>
    <xf numFmtId="164" fontId="15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7" fontId="6" fillId="0" borderId="1" xfId="2" applyNumberFormat="1" applyFont="1" applyFill="1" applyBorder="1" applyAlignment="1" applyProtection="1">
      <alignment horizontal="center"/>
    </xf>
    <xf numFmtId="49" fontId="18" fillId="0" borderId="1" xfId="0" applyNumberFormat="1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166" fontId="23" fillId="0" borderId="1" xfId="0" applyNumberFormat="1" applyFont="1" applyBorder="1" applyAlignment="1">
      <alignment horizontal="center" vertical="center"/>
    </xf>
    <xf numFmtId="0" fontId="18" fillId="4" borderId="1" xfId="0" applyFont="1" applyFill="1" applyBorder="1" applyAlignment="1">
      <alignment horizontal="left" wrapText="1"/>
    </xf>
    <xf numFmtId="0" fontId="19" fillId="0" borderId="0" xfId="0" applyFont="1" applyAlignment="1">
      <alignment horizontal="left" wrapText="1"/>
    </xf>
    <xf numFmtId="49" fontId="12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43" fillId="0" borderId="0" xfId="0" applyFont="1"/>
    <xf numFmtId="1" fontId="45" fillId="4" borderId="1" xfId="0" applyNumberFormat="1" applyFont="1" applyFill="1" applyBorder="1" applyAlignment="1">
      <alignment horizontal="center"/>
    </xf>
    <xf numFmtId="49" fontId="44" fillId="4" borderId="1" xfId="0" applyNumberFormat="1" applyFont="1" applyFill="1" applyBorder="1"/>
    <xf numFmtId="0" fontId="44" fillId="4" borderId="1" xfId="0" applyFont="1" applyFill="1" applyBorder="1"/>
    <xf numFmtId="0" fontId="44" fillId="4" borderId="1" xfId="0" applyFont="1" applyFill="1" applyBorder="1" applyAlignment="1">
      <alignment horizontal="left"/>
    </xf>
    <xf numFmtId="164" fontId="44" fillId="4" borderId="1" xfId="2" applyNumberFormat="1" applyFont="1" applyFill="1" applyBorder="1" applyAlignment="1" applyProtection="1">
      <alignment horizontal="center"/>
    </xf>
    <xf numFmtId="0" fontId="44" fillId="4" borderId="1" xfId="0" applyFont="1" applyFill="1" applyBorder="1" applyAlignment="1">
      <alignment horizontal="center"/>
    </xf>
    <xf numFmtId="1" fontId="46" fillId="0" borderId="20" xfId="0" applyNumberFormat="1" applyFont="1" applyBorder="1" applyAlignment="1">
      <alignment horizontal="center"/>
    </xf>
    <xf numFmtId="165" fontId="18" fillId="4" borderId="22" xfId="0" applyNumberFormat="1" applyFont="1" applyFill="1" applyBorder="1"/>
    <xf numFmtId="165" fontId="44" fillId="4" borderId="22" xfId="0" applyNumberFormat="1" applyFont="1" applyFill="1" applyBorder="1"/>
    <xf numFmtId="44" fontId="15" fillId="0" borderId="22" xfId="0" applyNumberFormat="1" applyFont="1" applyBorder="1" applyAlignment="1">
      <alignment horizontal="left"/>
    </xf>
    <xf numFmtId="44" fontId="18" fillId="0" borderId="22" xfId="0" applyNumberFormat="1" applyFont="1" applyBorder="1"/>
    <xf numFmtId="44" fontId="18" fillId="0" borderId="22" xfId="0" applyNumberFormat="1" applyFont="1" applyBorder="1" applyAlignment="1">
      <alignment wrapText="1"/>
    </xf>
    <xf numFmtId="165" fontId="18" fillId="4" borderId="22" xfId="0" applyNumberFormat="1" applyFont="1" applyFill="1" applyBorder="1" applyAlignment="1">
      <alignment vertical="center" wrapText="1"/>
    </xf>
    <xf numFmtId="44" fontId="19" fillId="0" borderId="25" xfId="0" applyNumberFormat="1" applyFont="1" applyBorder="1" applyAlignment="1">
      <alignment horizontal="left"/>
    </xf>
    <xf numFmtId="44" fontId="20" fillId="0" borderId="24" xfId="0" applyNumberFormat="1" applyFont="1" applyBorder="1" applyAlignment="1">
      <alignment horizontal="left"/>
    </xf>
    <xf numFmtId="44" fontId="48" fillId="0" borderId="8" xfId="0" applyNumberFormat="1" applyFont="1" applyBorder="1" applyAlignment="1">
      <alignment horizontal="left"/>
    </xf>
    <xf numFmtId="44" fontId="47" fillId="0" borderId="21" xfId="1" applyFont="1" applyBorder="1" applyAlignment="1">
      <alignment horizontal="left"/>
    </xf>
    <xf numFmtId="0" fontId="43" fillId="0" borderId="0" xfId="0" applyFont="1" applyAlignment="1">
      <alignment horizontal="right"/>
    </xf>
    <xf numFmtId="0" fontId="11" fillId="4" borderId="0" xfId="0" applyFont="1" applyFill="1" applyAlignment="1">
      <alignment horizontal="left" wrapText="1"/>
    </xf>
    <xf numFmtId="49" fontId="14" fillId="4" borderId="0" xfId="0" applyNumberFormat="1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0" fillId="4" borderId="0" xfId="0" applyFont="1" applyFill="1"/>
    <xf numFmtId="164" fontId="17" fillId="4" borderId="0" xfId="0" applyNumberFormat="1" applyFont="1" applyFill="1"/>
    <xf numFmtId="164" fontId="17" fillId="4" borderId="0" xfId="0" applyNumberFormat="1" applyFont="1" applyFill="1" applyAlignment="1">
      <alignment horizontal="right"/>
    </xf>
    <xf numFmtId="0" fontId="33" fillId="4" borderId="0" xfId="0" applyFont="1" applyFill="1" applyAlignment="1">
      <alignment horizontal="left" wrapText="1"/>
    </xf>
    <xf numFmtId="49" fontId="34" fillId="4" borderId="0" xfId="0" applyNumberFormat="1" applyFont="1" applyFill="1" applyAlignment="1">
      <alignment horizontal="left"/>
    </xf>
    <xf numFmtId="0" fontId="34" fillId="4" borderId="0" xfId="0" applyFont="1" applyFill="1" applyAlignment="1">
      <alignment horizontal="left"/>
    </xf>
    <xf numFmtId="0" fontId="35" fillId="4" borderId="0" xfId="0" applyFont="1" applyFill="1"/>
    <xf numFmtId="164" fontId="33" fillId="4" borderId="0" xfId="0" applyNumberFormat="1" applyFont="1" applyFill="1"/>
    <xf numFmtId="164" fontId="33" fillId="4" borderId="0" xfId="0" applyNumberFormat="1" applyFont="1" applyFill="1" applyAlignment="1">
      <alignment horizontal="right"/>
    </xf>
    <xf numFmtId="164" fontId="18" fillId="4" borderId="0" xfId="0" applyNumberFormat="1" applyFont="1" applyFill="1" applyAlignment="1">
      <alignment horizontal="right"/>
    </xf>
    <xf numFmtId="164" fontId="19" fillId="4" borderId="0" xfId="0" applyNumberFormat="1" applyFont="1" applyFill="1"/>
    <xf numFmtId="0" fontId="9" fillId="4" borderId="0" xfId="13" applyFill="1"/>
    <xf numFmtId="0" fontId="17" fillId="4" borderId="0" xfId="0" applyFont="1" applyFill="1" applyAlignment="1">
      <alignment horizontal="left" wrapText="1"/>
    </xf>
    <xf numFmtId="49" fontId="13" fillId="4" borderId="0" xfId="0" applyNumberFormat="1" applyFont="1" applyFill="1" applyAlignment="1">
      <alignment horizontal="left"/>
    </xf>
    <xf numFmtId="0" fontId="13" fillId="4" borderId="0" xfId="0" applyFont="1" applyFill="1" applyAlignment="1">
      <alignment horizontal="left"/>
    </xf>
    <xf numFmtId="0" fontId="17" fillId="4" borderId="0" xfId="0" applyFont="1" applyFill="1"/>
    <xf numFmtId="49" fontId="25" fillId="4" borderId="0" xfId="0" applyNumberFormat="1" applyFont="1" applyFill="1"/>
    <xf numFmtId="164" fontId="18" fillId="4" borderId="0" xfId="1" applyNumberFormat="1" applyFont="1" applyFill="1" applyBorder="1" applyAlignment="1" applyProtection="1">
      <alignment horizontal="center"/>
    </xf>
    <xf numFmtId="0" fontId="15" fillId="4" borderId="0" xfId="0" applyFont="1" applyFill="1"/>
    <xf numFmtId="14" fontId="15" fillId="4" borderId="0" xfId="0" applyNumberFormat="1" applyFont="1" applyFill="1"/>
    <xf numFmtId="0" fontId="24" fillId="4" borderId="4" xfId="0" applyFont="1" applyFill="1" applyBorder="1" applyProtection="1">
      <protection locked="0"/>
    </xf>
    <xf numFmtId="49" fontId="25" fillId="4" borderId="0" xfId="0" applyNumberFormat="1" applyFont="1" applyFill="1" applyAlignment="1" applyProtection="1">
      <alignment horizontal="right"/>
      <protection locked="0"/>
    </xf>
    <xf numFmtId="0" fontId="24" fillId="4" borderId="5" xfId="0" applyFont="1" applyFill="1" applyBorder="1" applyProtection="1">
      <protection locked="0"/>
    </xf>
    <xf numFmtId="0" fontId="23" fillId="4" borderId="6" xfId="0" applyFont="1" applyFill="1" applyBorder="1" applyAlignment="1" applyProtection="1">
      <alignment horizontal="left"/>
      <protection locked="0"/>
    </xf>
    <xf numFmtId="49" fontId="23" fillId="4" borderId="0" xfId="0" applyNumberFormat="1" applyFont="1" applyFill="1" applyAlignment="1" applyProtection="1">
      <alignment horizontal="right"/>
      <protection locked="0"/>
    </xf>
    <xf numFmtId="164" fontId="23" fillId="4" borderId="0" xfId="1" applyNumberFormat="1" applyFont="1" applyFill="1" applyBorder="1" applyAlignment="1" applyProtection="1">
      <protection locked="0"/>
    </xf>
    <xf numFmtId="0" fontId="24" fillId="4" borderId="0" xfId="0" applyFont="1" applyFill="1"/>
    <xf numFmtId="0" fontId="23" fillId="4" borderId="7" xfId="0" applyFont="1" applyFill="1" applyBorder="1" applyProtection="1">
      <protection locked="0"/>
    </xf>
    <xf numFmtId="49" fontId="30" fillId="4" borderId="0" xfId="0" applyNumberFormat="1" applyFont="1" applyFill="1" applyAlignment="1" applyProtection="1">
      <alignment horizontal="left" vertical="center"/>
      <protection locked="0"/>
    </xf>
    <xf numFmtId="0" fontId="23" fillId="4" borderId="5" xfId="0" applyFont="1" applyFill="1" applyBorder="1" applyProtection="1">
      <protection locked="0"/>
    </xf>
    <xf numFmtId="49" fontId="30" fillId="4" borderId="11" xfId="0" applyNumberFormat="1" applyFont="1" applyFill="1" applyBorder="1" applyAlignment="1" applyProtection="1">
      <alignment horizontal="left" vertical="center"/>
      <protection locked="0"/>
    </xf>
    <xf numFmtId="0" fontId="23" fillId="4" borderId="6" xfId="0" applyFont="1" applyFill="1" applyBorder="1" applyProtection="1">
      <protection locked="0"/>
    </xf>
    <xf numFmtId="0" fontId="28" fillId="4" borderId="0" xfId="0" applyFont="1" applyFill="1" applyAlignment="1" applyProtection="1">
      <alignment horizontal="right"/>
      <protection locked="0"/>
    </xf>
    <xf numFmtId="49" fontId="38" fillId="4" borderId="11" xfId="0" applyNumberFormat="1" applyFont="1" applyFill="1" applyBorder="1" applyAlignment="1" applyProtection="1">
      <alignment horizontal="left" vertical="center"/>
      <protection locked="0"/>
    </xf>
    <xf numFmtId="0" fontId="17" fillId="4" borderId="0" xfId="0" applyFont="1" applyFill="1" applyAlignment="1" applyProtection="1">
      <alignment horizontal="right" wrapText="1"/>
      <protection locked="0"/>
    </xf>
    <xf numFmtId="0" fontId="23" fillId="4" borderId="9" xfId="0" applyFont="1" applyFill="1" applyBorder="1" applyProtection="1">
      <protection locked="0"/>
    </xf>
    <xf numFmtId="49" fontId="30" fillId="4" borderId="0" xfId="0" applyNumberFormat="1" applyFont="1" applyFill="1" applyAlignment="1" applyProtection="1">
      <alignment horizontal="right"/>
      <protection locked="0"/>
    </xf>
    <xf numFmtId="164" fontId="37" fillId="4" borderId="0" xfId="1" applyNumberFormat="1" applyFont="1" applyFill="1" applyBorder="1" applyAlignment="1" applyProtection="1">
      <alignment horizontal="center"/>
      <protection locked="0"/>
    </xf>
    <xf numFmtId="49" fontId="25" fillId="4" borderId="0" xfId="0" applyNumberFormat="1" applyFont="1" applyFill="1" applyAlignment="1" applyProtection="1">
      <alignment horizontal="right" wrapText="1"/>
      <protection locked="0"/>
    </xf>
    <xf numFmtId="164" fontId="37" fillId="4" borderId="0" xfId="1" applyNumberFormat="1" applyFont="1" applyFill="1" applyBorder="1" applyAlignment="1" applyProtection="1">
      <alignment horizontal="left"/>
      <protection locked="0"/>
    </xf>
    <xf numFmtId="0" fontId="15" fillId="4" borderId="0" xfId="0" applyFont="1" applyFill="1" applyAlignment="1" applyProtection="1">
      <alignment wrapText="1"/>
      <protection locked="0"/>
    </xf>
    <xf numFmtId="0" fontId="15" fillId="4" borderId="0" xfId="0" applyFont="1" applyFill="1" applyAlignment="1" applyProtection="1">
      <alignment horizontal="left" wrapText="1"/>
      <protection locked="0"/>
    </xf>
    <xf numFmtId="49" fontId="28" fillId="4" borderId="0" xfId="0" applyNumberFormat="1" applyFont="1" applyFill="1" applyAlignment="1" applyProtection="1">
      <alignment horizontal="right"/>
      <protection locked="0"/>
    </xf>
    <xf numFmtId="164" fontId="39" fillId="4" borderId="11" xfId="1" applyNumberFormat="1" applyFont="1" applyFill="1" applyBorder="1" applyAlignment="1" applyProtection="1">
      <alignment horizontal="left"/>
      <protection locked="0"/>
    </xf>
    <xf numFmtId="49" fontId="12" fillId="4" borderId="0" xfId="0" applyNumberFormat="1" applyFont="1" applyFill="1" applyAlignment="1" applyProtection="1">
      <alignment horizontal="left"/>
      <protection locked="0"/>
    </xf>
    <xf numFmtId="164" fontId="21" fillId="4" borderId="0" xfId="1" applyNumberFormat="1" applyFont="1" applyFill="1" applyBorder="1" applyAlignment="1" applyProtection="1">
      <alignment horizontal="left"/>
      <protection locked="0"/>
    </xf>
    <xf numFmtId="0" fontId="29" fillId="4" borderId="3" xfId="0" applyFont="1" applyFill="1" applyBorder="1" applyAlignment="1">
      <alignment vertical="top" wrapText="1"/>
    </xf>
    <xf numFmtId="164" fontId="18" fillId="4" borderId="0" xfId="1" applyNumberFormat="1" applyFont="1" applyFill="1" applyBorder="1" applyAlignment="1" applyProtection="1">
      <alignment horizontal="left"/>
      <protection locked="0"/>
    </xf>
    <xf numFmtId="0" fontId="15" fillId="4" borderId="0" xfId="0" applyFont="1" applyFill="1" applyAlignment="1">
      <alignment wrapText="1"/>
    </xf>
    <xf numFmtId="49" fontId="12" fillId="4" borderId="0" xfId="0" applyNumberFormat="1" applyFont="1" applyFill="1"/>
    <xf numFmtId="0" fontId="12" fillId="4" borderId="0" xfId="0" applyFont="1" applyFill="1"/>
    <xf numFmtId="1" fontId="18" fillId="4" borderId="0" xfId="0" applyNumberFormat="1" applyFont="1" applyFill="1"/>
    <xf numFmtId="49" fontId="24" fillId="4" borderId="0" xfId="0" applyNumberFormat="1" applyFont="1" applyFill="1"/>
    <xf numFmtId="44" fontId="20" fillId="0" borderId="27" xfId="2" applyFont="1" applyBorder="1" applyAlignment="1" applyProtection="1">
      <alignment horizontal="left"/>
    </xf>
    <xf numFmtId="0" fontId="20" fillId="2" borderId="23" xfId="0" applyFont="1" applyFill="1" applyBorder="1" applyAlignment="1">
      <alignment wrapText="1"/>
    </xf>
    <xf numFmtId="49" fontId="17" fillId="2" borderId="23" xfId="0" applyNumberFormat="1" applyFont="1" applyFill="1" applyBorder="1"/>
    <xf numFmtId="0" fontId="17" fillId="2" borderId="23" xfId="0" applyFont="1" applyFill="1" applyBorder="1"/>
    <xf numFmtId="0" fontId="20" fillId="2" borderId="23" xfId="0" applyFont="1" applyFill="1" applyBorder="1" applyAlignment="1">
      <alignment horizontal="left"/>
    </xf>
    <xf numFmtId="49" fontId="31" fillId="2" borderId="23" xfId="0" applyNumberFormat="1" applyFont="1" applyFill="1" applyBorder="1" applyAlignment="1">
      <alignment horizontal="center"/>
    </xf>
    <xf numFmtId="164" fontId="20" fillId="2" borderId="23" xfId="22" applyNumberFormat="1" applyFont="1" applyFill="1" applyBorder="1" applyAlignment="1" applyProtection="1">
      <alignment horizontal="center" wrapText="1"/>
    </xf>
    <xf numFmtId="6" fontId="20" fillId="2" borderId="23" xfId="0" applyNumberFormat="1" applyFont="1" applyFill="1" applyBorder="1" applyAlignment="1">
      <alignment horizontal="center"/>
    </xf>
    <xf numFmtId="0" fontId="20" fillId="2" borderId="26" xfId="0" applyFont="1" applyFill="1" applyBorder="1" applyAlignment="1">
      <alignment horizontal="center" wrapText="1"/>
    </xf>
    <xf numFmtId="0" fontId="10" fillId="4" borderId="0" xfId="0" applyFont="1" applyFill="1" applyAlignment="1">
      <alignment horizontal="center"/>
    </xf>
    <xf numFmtId="0" fontId="35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0" fontId="24" fillId="4" borderId="0" xfId="0" applyFont="1" applyFill="1" applyAlignment="1">
      <alignment horizontal="center"/>
    </xf>
    <xf numFmtId="49" fontId="30" fillId="4" borderId="0" xfId="0" applyNumberFormat="1" applyFont="1" applyFill="1" applyAlignment="1" applyProtection="1">
      <alignment horizontal="center" vertical="center"/>
      <protection locked="0"/>
    </xf>
    <xf numFmtId="49" fontId="30" fillId="4" borderId="11" xfId="0" applyNumberFormat="1" applyFont="1" applyFill="1" applyBorder="1" applyAlignment="1" applyProtection="1">
      <alignment horizontal="center" vertical="center"/>
      <protection locked="0"/>
    </xf>
    <xf numFmtId="49" fontId="38" fillId="4" borderId="11" xfId="0" applyNumberFormat="1" applyFont="1" applyFill="1" applyBorder="1" applyAlignment="1" applyProtection="1">
      <alignment horizontal="center" vertical="center"/>
      <protection locked="0"/>
    </xf>
    <xf numFmtId="164" fontId="39" fillId="4" borderId="11" xfId="1" applyNumberFormat="1" applyFont="1" applyFill="1" applyBorder="1" applyAlignment="1" applyProtection="1">
      <alignment horizontal="center"/>
      <protection locked="0"/>
    </xf>
    <xf numFmtId="0" fontId="12" fillId="4" borderId="0" xfId="0" applyFont="1" applyFill="1" applyAlignment="1">
      <alignment horizontal="center"/>
    </xf>
    <xf numFmtId="1" fontId="1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/>
    </xf>
    <xf numFmtId="0" fontId="18" fillId="0" borderId="28" xfId="0" applyFont="1" applyBorder="1" applyAlignment="1">
      <alignment wrapText="1"/>
    </xf>
    <xf numFmtId="0" fontId="15" fillId="0" borderId="28" xfId="0" applyFont="1" applyBorder="1" applyAlignment="1">
      <alignment wrapText="1"/>
    </xf>
    <xf numFmtId="0" fontId="6" fillId="0" borderId="28" xfId="0" applyFont="1" applyBorder="1" applyAlignment="1">
      <alignment wrapText="1"/>
    </xf>
    <xf numFmtId="0" fontId="18" fillId="0" borderId="28" xfId="0" applyFont="1" applyBorder="1" applyAlignment="1">
      <alignment horizontal="left" wrapText="1"/>
    </xf>
    <xf numFmtId="0" fontId="44" fillId="4" borderId="28" xfId="0" applyFont="1" applyFill="1" applyBorder="1"/>
    <xf numFmtId="0" fontId="18" fillId="4" borderId="28" xfId="0" applyFont="1" applyFill="1" applyBorder="1" applyAlignment="1">
      <alignment vertical="center" wrapText="1"/>
    </xf>
    <xf numFmtId="0" fontId="18" fillId="0" borderId="2" xfId="0" applyFont="1" applyBorder="1" applyAlignment="1">
      <alignment wrapText="1"/>
    </xf>
    <xf numFmtId="0" fontId="17" fillId="4" borderId="0" xfId="0" applyFont="1" applyFill="1" applyAlignment="1" applyProtection="1">
      <alignment horizontal="right"/>
      <protection locked="0"/>
    </xf>
    <xf numFmtId="0" fontId="17" fillId="4" borderId="10" xfId="0" applyFont="1" applyFill="1" applyBorder="1" applyAlignment="1" applyProtection="1">
      <alignment horizontal="right"/>
      <protection locked="0"/>
    </xf>
    <xf numFmtId="0" fontId="23" fillId="4" borderId="0" xfId="1" applyNumberFormat="1" applyFont="1" applyFill="1" applyBorder="1" applyAlignment="1" applyProtection="1">
      <alignment horizontal="left"/>
      <protection locked="0"/>
    </xf>
    <xf numFmtId="0" fontId="23" fillId="4" borderId="11" xfId="1" applyNumberFormat="1" applyFont="1" applyFill="1" applyBorder="1" applyAlignment="1" applyProtection="1">
      <alignment horizontal="left"/>
      <protection locked="0"/>
    </xf>
    <xf numFmtId="164" fontId="20" fillId="0" borderId="15" xfId="2" applyNumberFormat="1" applyFont="1" applyBorder="1" applyAlignment="1" applyProtection="1">
      <alignment horizontal="left"/>
    </xf>
    <xf numFmtId="164" fontId="20" fillId="0" borderId="16" xfId="2" applyNumberFormat="1" applyFont="1" applyBorder="1" applyAlignment="1" applyProtection="1">
      <alignment horizontal="left"/>
    </xf>
    <xf numFmtId="0" fontId="15" fillId="4" borderId="0" xfId="0" applyFont="1" applyFill="1" applyAlignment="1" applyProtection="1">
      <alignment horizontal="right"/>
      <protection locked="0"/>
    </xf>
    <xf numFmtId="0" fontId="15" fillId="4" borderId="10" xfId="0" applyFont="1" applyFill="1" applyBorder="1" applyAlignment="1" applyProtection="1">
      <alignment horizontal="right"/>
      <protection locked="0"/>
    </xf>
    <xf numFmtId="44" fontId="20" fillId="0" borderId="13" xfId="2" applyFont="1" applyBorder="1" applyAlignment="1" applyProtection="1">
      <alignment horizontal="center"/>
    </xf>
    <xf numFmtId="44" fontId="20" fillId="0" borderId="0" xfId="2" applyFont="1" applyBorder="1" applyAlignment="1" applyProtection="1">
      <alignment horizontal="center"/>
    </xf>
    <xf numFmtId="49" fontId="24" fillId="4" borderId="14" xfId="0" applyNumberFormat="1" applyFont="1" applyFill="1" applyBorder="1" applyAlignment="1" applyProtection="1">
      <alignment horizontal="left"/>
      <protection locked="0"/>
    </xf>
    <xf numFmtId="49" fontId="24" fillId="4" borderId="12" xfId="0" applyNumberFormat="1" applyFont="1" applyFill="1" applyBorder="1" applyAlignment="1" applyProtection="1">
      <alignment horizontal="left"/>
      <protection locked="0"/>
    </xf>
    <xf numFmtId="0" fontId="42" fillId="0" borderId="0" xfId="0" applyFont="1" applyAlignment="1">
      <alignment horizontal="center" wrapText="1"/>
    </xf>
    <xf numFmtId="0" fontId="9" fillId="4" borderId="0" xfId="13" applyFill="1" applyAlignment="1">
      <alignment horizontal="right"/>
    </xf>
    <xf numFmtId="0" fontId="10" fillId="4" borderId="0" xfId="0" applyFont="1" applyFill="1" applyAlignment="1">
      <alignment horizontal="right"/>
    </xf>
    <xf numFmtId="49" fontId="32" fillId="4" borderId="11" xfId="0" applyNumberFormat="1" applyFont="1" applyFill="1" applyBorder="1" applyAlignment="1" applyProtection="1">
      <alignment horizontal="left"/>
      <protection locked="0"/>
    </xf>
    <xf numFmtId="0" fontId="28" fillId="4" borderId="13" xfId="0" applyFont="1" applyFill="1" applyBorder="1" applyAlignment="1" applyProtection="1">
      <alignment horizontal="right" wrapText="1"/>
      <protection locked="0"/>
    </xf>
    <xf numFmtId="0" fontId="25" fillId="0" borderId="12" xfId="0" applyFont="1" applyBorder="1" applyAlignment="1" applyProtection="1">
      <alignment horizontal="left"/>
      <protection locked="0"/>
    </xf>
    <xf numFmtId="0" fontId="18" fillId="4" borderId="0" xfId="0" applyFont="1" applyFill="1" applyAlignment="1" applyProtection="1">
      <alignment horizontal="right"/>
      <protection locked="0"/>
    </xf>
    <xf numFmtId="0" fontId="18" fillId="4" borderId="10" xfId="0" applyFont="1" applyFill="1" applyBorder="1" applyAlignment="1" applyProtection="1">
      <alignment horizontal="right"/>
      <protection locked="0"/>
    </xf>
    <xf numFmtId="0" fontId="17" fillId="4" borderId="0" xfId="0" applyFont="1" applyFill="1" applyAlignment="1" applyProtection="1">
      <alignment horizontal="right" wrapText="1"/>
      <protection locked="0"/>
    </xf>
    <xf numFmtId="0" fontId="17" fillId="4" borderId="10" xfId="0" applyFont="1" applyFill="1" applyBorder="1" applyAlignment="1" applyProtection="1">
      <alignment horizontal="right" wrapText="1"/>
      <protection locked="0"/>
    </xf>
    <xf numFmtId="0" fontId="11" fillId="4" borderId="17" xfId="0" applyFont="1" applyFill="1" applyBorder="1" applyAlignment="1">
      <alignment horizontal="center"/>
    </xf>
    <xf numFmtId="0" fontId="36" fillId="3" borderId="18" xfId="0" applyFont="1" applyFill="1" applyBorder="1" applyAlignment="1">
      <alignment horizontal="center"/>
    </xf>
    <xf numFmtId="0" fontId="36" fillId="3" borderId="19" xfId="0" applyFont="1" applyFill="1" applyBorder="1" applyAlignment="1">
      <alignment horizontal="center"/>
    </xf>
    <xf numFmtId="0" fontId="26" fillId="3" borderId="15" xfId="0" applyFont="1" applyFill="1" applyBorder="1" applyAlignment="1">
      <alignment horizontal="center"/>
    </xf>
    <xf numFmtId="0" fontId="26" fillId="3" borderId="16" xfId="0" applyFont="1" applyFill="1" applyBorder="1" applyAlignment="1">
      <alignment horizontal="center"/>
    </xf>
  </cellXfs>
  <cellStyles count="59">
    <cellStyle name="Currency" xfId="1" builtinId="4"/>
    <cellStyle name="Currency 2" xfId="2" xr:uid="{00000000-0005-0000-0000-000001000000}"/>
    <cellStyle name="Currency 2 2" xfId="3" xr:uid="{00000000-0005-0000-0000-000002000000}"/>
    <cellStyle name="Currency 2 2 2" xfId="4" xr:uid="{00000000-0005-0000-0000-000003000000}"/>
    <cellStyle name="Currency 2 2 2 2" xfId="5" xr:uid="{00000000-0005-0000-0000-000004000000}"/>
    <cellStyle name="Currency 2 2 2 2 2" xfId="22" xr:uid="{12D73757-BCE9-432C-9F7E-718DC029E853}"/>
    <cellStyle name="Currency 2 2 2 2 2 2" xfId="49" xr:uid="{785D9B3C-1E8A-4CD4-8E28-AE1AB815562F}"/>
    <cellStyle name="Currency 2 2 2 2 3" xfId="37" xr:uid="{577485A8-E93E-4119-9DDF-5388A4DDAD72}"/>
    <cellStyle name="Currency 2 2 2 3" xfId="21" xr:uid="{6C703BB7-60AD-459F-A390-B8C69B05C774}"/>
    <cellStyle name="Currency 2 2 2 3 2" xfId="48" xr:uid="{3C0FC399-4D94-4B84-8EFC-9B1062E3CBBE}"/>
    <cellStyle name="Currency 2 2 2 4" xfId="36" xr:uid="{2CCB4FF4-7EFA-4B1A-8F5D-8D405DE0CC6A}"/>
    <cellStyle name="Currency 2 2 3" xfId="6" xr:uid="{00000000-0005-0000-0000-000005000000}"/>
    <cellStyle name="Currency 2 2 3 2" xfId="7" xr:uid="{00000000-0005-0000-0000-000006000000}"/>
    <cellStyle name="Currency 2 2 3 2 2" xfId="24" xr:uid="{9331A7B1-A3A4-4BE5-97E6-3165BC7CEB89}"/>
    <cellStyle name="Currency 2 2 3 2 2 2" xfId="51" xr:uid="{C2B16824-88A3-4AFB-8A57-43801347E5AD}"/>
    <cellStyle name="Currency 2 2 3 2 3" xfId="39" xr:uid="{A2EA1160-E7FB-4875-AACC-FCF44D24E743}"/>
    <cellStyle name="Currency 2 2 3 3" xfId="23" xr:uid="{A191723D-5CD4-4DC5-BEAA-364D870B872E}"/>
    <cellStyle name="Currency 2 2 3 3 2" xfId="50" xr:uid="{EFC9FCD0-6B5D-4464-BA87-E477885B9E69}"/>
    <cellStyle name="Currency 2 2 3 4" xfId="38" xr:uid="{9AAD436B-9BE3-4FED-ABD3-3A410CC6EB62}"/>
    <cellStyle name="Currency 2 2 4" xfId="8" xr:uid="{00000000-0005-0000-0000-000007000000}"/>
    <cellStyle name="Currency 2 2 4 2" xfId="25" xr:uid="{B414EA56-4D69-4254-9ADA-908DBC105992}"/>
    <cellStyle name="Currency 2 2 4 2 2" xfId="52" xr:uid="{21790699-FF03-4604-B8E6-BE1DD747D9C3}"/>
    <cellStyle name="Currency 2 2 4 3" xfId="40" xr:uid="{3BAF9AB3-395E-4AA4-B68D-871714D22EA8}"/>
    <cellStyle name="Currency 2 2 5" xfId="20" xr:uid="{BC155C44-1BDB-4F2E-8DC3-45C3EFF53829}"/>
    <cellStyle name="Currency 2 2 5 2" xfId="47" xr:uid="{B461F2DB-CE84-44A4-8656-6E49E446E3C8}"/>
    <cellStyle name="Currency 2 2 6" xfId="31" xr:uid="{192DCCAF-05D1-4E97-9561-B896C83BA9EF}"/>
    <cellStyle name="Currency 2 2 6 2" xfId="58" xr:uid="{9C644BAE-6F4C-4AB7-B896-A7DAA12511E7}"/>
    <cellStyle name="Currency 2 2 7" xfId="35" xr:uid="{5109BB37-43C9-4AF0-A481-D9A2AF3CE6B8}"/>
    <cellStyle name="Currency 2 3" xfId="9" xr:uid="{00000000-0005-0000-0000-000008000000}"/>
    <cellStyle name="Currency 2 3 2" xfId="26" xr:uid="{94B20943-8FFD-44B6-8B74-35D2F91B954B}"/>
    <cellStyle name="Currency 2 3 2 2" xfId="53" xr:uid="{D75FE96F-BE6E-478B-96DD-040AC854B855}"/>
    <cellStyle name="Currency 2 3 3" xfId="41" xr:uid="{1368BC50-EF7D-49B4-B46B-91BF4B4F60DC}"/>
    <cellStyle name="Currency 2 4" xfId="19" xr:uid="{AABDEBE5-0693-4C92-9860-6EB21521D912}"/>
    <cellStyle name="Currency 2 4 2" xfId="46" xr:uid="{73F71C55-B43D-4C10-974D-943FAA6C8E81}"/>
    <cellStyle name="Currency 2 5" xfId="34" xr:uid="{4779B871-516C-4EBE-B202-1CB7523C8B02}"/>
    <cellStyle name="Currency 3" xfId="10" xr:uid="{00000000-0005-0000-0000-000009000000}"/>
    <cellStyle name="Currency 3 2" xfId="11" xr:uid="{00000000-0005-0000-0000-00000A000000}"/>
    <cellStyle name="Currency 3 2 2" xfId="28" xr:uid="{7C854A5F-8332-48CD-BC64-312443982927}"/>
    <cellStyle name="Currency 3 2 2 2" xfId="55" xr:uid="{F9E56756-E271-435D-9DBA-346A771361E9}"/>
    <cellStyle name="Currency 3 2 3" xfId="43" xr:uid="{067C8444-EC92-4BBE-9AAB-B82B5D085849}"/>
    <cellStyle name="Currency 3 3" xfId="27" xr:uid="{174D5D64-260F-4383-8896-951CB92B6DFC}"/>
    <cellStyle name="Currency 3 3 2" xfId="54" xr:uid="{62E7BCE1-00C6-47CC-A7AA-A0C6B66AD260}"/>
    <cellStyle name="Currency 3 4" xfId="42" xr:uid="{E057D2B1-8DD7-4E2E-A054-E52A926AF33E}"/>
    <cellStyle name="Currency 4" xfId="12" xr:uid="{00000000-0005-0000-0000-00000B000000}"/>
    <cellStyle name="Currency 4 2" xfId="29" xr:uid="{DEFB2CFC-C971-4BF7-929A-909933EB804C}"/>
    <cellStyle name="Currency 4 2 2" xfId="56" xr:uid="{27E5890F-28CE-4C78-B5BF-B7DD03DE1879}"/>
    <cellStyle name="Currency 4 3" xfId="44" xr:uid="{2E787EFB-EB54-4254-A9B6-308421DD90C8}"/>
    <cellStyle name="Currency 5" xfId="18" xr:uid="{D688D807-46EE-455E-935F-4BEFD1854CE3}"/>
    <cellStyle name="Currency 5 2" xfId="45" xr:uid="{7910134B-71B4-484F-A169-A6D4F986656D}"/>
    <cellStyle name="Currency 6" xfId="30" xr:uid="{817ECB75-8523-4F1D-A65E-4397C57D03BA}"/>
    <cellStyle name="Currency 6 2" xfId="57" xr:uid="{F4654F1A-ED5C-4064-B9AF-6932B6B22C40}"/>
    <cellStyle name="Currency 7" xfId="33" xr:uid="{C229D96E-8B58-411E-9FAF-78B6C6F47058}"/>
    <cellStyle name="Hyperlink" xfId="13" builtinId="8"/>
    <cellStyle name="Normal" xfId="0" builtinId="0"/>
    <cellStyle name="Normal 2" xfId="14" xr:uid="{00000000-0005-0000-0000-00000E000000}"/>
    <cellStyle name="Normal 2 2" xfId="32" xr:uid="{98C26C47-DA30-4AE5-890E-30B0B32982E6}"/>
    <cellStyle name="Normal 2 3" xfId="17" xr:uid="{00000000-0005-0000-0000-00000F000000}"/>
    <cellStyle name="Normal 3" xfId="15" xr:uid="{00000000-0005-0000-0000-000010000000}"/>
    <cellStyle name="Normal 3 2" xfId="16" xr:uid="{00000000-0005-0000-0000-00001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64A2"/>
      <color rgb="FF366092"/>
      <color rgb="FFFF99FF"/>
      <color rgb="FFF7EAE9"/>
      <color rgb="FFFF9933"/>
      <color rgb="FFF9E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1019588</xdr:colOff>
      <xdr:row>0</xdr:row>
      <xdr:rowOff>31862</xdr:rowOff>
    </xdr:from>
    <xdr:to>
      <xdr:col>3</xdr:col>
      <xdr:colOff>136557</xdr:colOff>
      <xdr:row>5</xdr:row>
      <xdr:rowOff>153013</xdr:rowOff>
    </xdr:to>
    <xdr:pic>
      <xdr:nvPicPr>
        <xdr:cNvPr id="135179" name="Picture 4" descr="LioncrestLogo_2009_finished_SMALL.jpg">
          <a:extLst>
            <a:ext uri="{FF2B5EF4-FFF2-40B4-BE49-F238E27FC236}">
              <a16:creationId xmlns:a16="http://schemas.microsoft.com/office/drawing/2014/main" id="{00000000-0008-0000-0000-00000B10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588" y="299230"/>
          <a:ext cx="2171877" cy="1214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lioncrest.com.au/" TargetMode="External"/><Relationship Id="rId1" Type="http://schemas.openxmlformats.org/officeDocument/2006/relationships/hyperlink" Target="http://www.lioncrest.co.nz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/>
  </sheetPr>
  <dimension ref="A1:H60"/>
  <sheetViews>
    <sheetView tabSelected="1" zoomScale="60" zoomScaleNormal="60" workbookViewId="0">
      <selection activeCell="D12" sqref="D12"/>
    </sheetView>
  </sheetViews>
  <sheetFormatPr defaultColWidth="8.85546875" defaultRowHeight="21" x14ac:dyDescent="0.35"/>
  <cols>
    <col min="1" max="1" width="29.85546875" style="30" customWidth="1"/>
    <col min="2" max="2" width="8.28515625" style="4" customWidth="1"/>
    <col min="3" max="3" width="7.7109375" style="3" customWidth="1"/>
    <col min="4" max="4" width="80" style="43" customWidth="1"/>
    <col min="5" max="5" width="24.7109375" style="35" customWidth="1"/>
    <col min="6" max="6" width="16.28515625" style="2" customWidth="1"/>
    <col min="7" max="7" width="10.5703125" style="153" customWidth="1"/>
    <col min="8" max="8" width="19.85546875" style="1" customWidth="1"/>
    <col min="9" max="16384" width="8.85546875" style="1"/>
  </cols>
  <sheetData>
    <row r="1" spans="1:8" ht="18.75" x14ac:dyDescent="0.3">
      <c r="A1" s="78"/>
      <c r="B1" s="79"/>
      <c r="C1" s="80"/>
      <c r="D1" s="81"/>
      <c r="E1" s="82" t="s">
        <v>98</v>
      </c>
      <c r="F1" s="81"/>
      <c r="G1" s="143"/>
      <c r="H1" s="83" t="s">
        <v>94</v>
      </c>
    </row>
    <row r="2" spans="1:8" s="42" customFormat="1" ht="12.75" x14ac:dyDescent="0.2">
      <c r="A2" s="84"/>
      <c r="B2" s="85"/>
      <c r="C2" s="86"/>
      <c r="D2" s="87"/>
      <c r="E2" s="88" t="s">
        <v>8</v>
      </c>
      <c r="F2" s="87"/>
      <c r="G2" s="144"/>
      <c r="H2" s="89" t="s">
        <v>99</v>
      </c>
    </row>
    <row r="3" spans="1:8" ht="18.75" x14ac:dyDescent="0.3">
      <c r="A3" s="78"/>
      <c r="B3" s="79"/>
      <c r="C3" s="80"/>
      <c r="D3" s="81"/>
      <c r="E3" s="82" t="s">
        <v>4</v>
      </c>
      <c r="F3" s="81"/>
      <c r="G3" s="143"/>
      <c r="H3" s="90" t="s">
        <v>95</v>
      </c>
    </row>
    <row r="4" spans="1:8" ht="18.75" x14ac:dyDescent="0.3">
      <c r="A4" s="78"/>
      <c r="B4" s="79"/>
      <c r="C4" s="80"/>
      <c r="D4" s="81"/>
      <c r="E4" s="82" t="s">
        <v>5</v>
      </c>
      <c r="F4" s="81"/>
      <c r="G4" s="143"/>
      <c r="H4" s="90" t="s">
        <v>100</v>
      </c>
    </row>
    <row r="5" spans="1:8" ht="18.75" x14ac:dyDescent="0.3">
      <c r="A5" s="78"/>
      <c r="B5" s="79"/>
      <c r="C5" s="80"/>
      <c r="D5" s="81"/>
      <c r="E5" s="91" t="s">
        <v>77</v>
      </c>
      <c r="F5" s="81"/>
      <c r="G5" s="143"/>
      <c r="H5" s="90" t="s">
        <v>96</v>
      </c>
    </row>
    <row r="6" spans="1:8" ht="18.75" x14ac:dyDescent="0.3">
      <c r="A6" s="78"/>
      <c r="B6" s="79"/>
      <c r="C6" s="80"/>
      <c r="D6" s="81"/>
      <c r="E6" s="91" t="s">
        <v>63</v>
      </c>
      <c r="F6" s="81"/>
      <c r="G6" s="143"/>
      <c r="H6" s="90" t="s">
        <v>97</v>
      </c>
    </row>
    <row r="7" spans="1:8" ht="15.75" x14ac:dyDescent="0.25">
      <c r="A7" s="78"/>
      <c r="B7" s="79"/>
      <c r="C7" s="80"/>
      <c r="D7" s="81"/>
      <c r="E7" s="92" t="s">
        <v>64</v>
      </c>
      <c r="F7" s="81"/>
      <c r="G7" s="174" t="s">
        <v>101</v>
      </c>
      <c r="H7" s="175"/>
    </row>
    <row r="8" spans="1:8" ht="15.75" x14ac:dyDescent="0.25">
      <c r="A8" s="183"/>
      <c r="B8" s="183"/>
      <c r="C8" s="183"/>
      <c r="D8" s="183"/>
      <c r="E8" s="183"/>
      <c r="F8" s="183"/>
      <c r="G8" s="183"/>
      <c r="H8" s="183"/>
    </row>
    <row r="9" spans="1:8" s="44" customFormat="1" ht="28.5" x14ac:dyDescent="0.45">
      <c r="A9" s="184" t="s">
        <v>117</v>
      </c>
      <c r="B9" s="185"/>
      <c r="C9" s="185"/>
      <c r="D9" s="185"/>
      <c r="E9" s="185"/>
      <c r="F9" s="185"/>
      <c r="G9" s="185"/>
      <c r="H9" s="185"/>
    </row>
    <row r="10" spans="1:8" s="10" customFormat="1" ht="24" thickBot="1" x14ac:dyDescent="0.4">
      <c r="A10" s="186" t="s">
        <v>7</v>
      </c>
      <c r="B10" s="187"/>
      <c r="C10" s="187"/>
      <c r="D10" s="187"/>
      <c r="E10" s="187"/>
      <c r="F10" s="187"/>
      <c r="G10" s="187"/>
      <c r="H10" s="187"/>
    </row>
    <row r="11" spans="1:8" s="10" customFormat="1" ht="21.75" thickBot="1" x14ac:dyDescent="0.4">
      <c r="A11" s="93"/>
      <c r="B11" s="94"/>
      <c r="C11" s="95"/>
      <c r="D11" s="96"/>
      <c r="E11" s="97"/>
      <c r="F11" s="98"/>
      <c r="G11" s="145"/>
      <c r="H11" s="100">
        <v>45754</v>
      </c>
    </row>
    <row r="12" spans="1:8" s="10" customFormat="1" x14ac:dyDescent="0.35">
      <c r="A12" s="161" t="s">
        <v>14</v>
      </c>
      <c r="B12" s="161"/>
      <c r="C12" s="162"/>
      <c r="D12" s="101"/>
      <c r="E12" s="102" t="s">
        <v>11</v>
      </c>
      <c r="F12" s="163"/>
      <c r="G12" s="163"/>
      <c r="H12" s="163"/>
    </row>
    <row r="13" spans="1:8" s="10" customFormat="1" x14ac:dyDescent="0.35">
      <c r="A13" s="161" t="s">
        <v>10</v>
      </c>
      <c r="B13" s="161"/>
      <c r="C13" s="162"/>
      <c r="D13" s="103"/>
      <c r="E13" s="102" t="s">
        <v>13</v>
      </c>
      <c r="F13" s="164"/>
      <c r="G13" s="164"/>
      <c r="H13" s="164"/>
    </row>
    <row r="14" spans="1:8" s="10" customFormat="1" x14ac:dyDescent="0.35">
      <c r="A14" s="161" t="s">
        <v>12</v>
      </c>
      <c r="B14" s="161"/>
      <c r="C14" s="162"/>
      <c r="D14" s="104"/>
      <c r="E14" s="105"/>
      <c r="F14" s="106"/>
      <c r="G14" s="146"/>
      <c r="H14" s="107"/>
    </row>
    <row r="15" spans="1:8" s="10" customFormat="1" x14ac:dyDescent="0.35">
      <c r="A15" s="161" t="s">
        <v>15</v>
      </c>
      <c r="B15" s="161"/>
      <c r="C15" s="162"/>
      <c r="D15" s="108"/>
      <c r="E15" s="102" t="s">
        <v>19</v>
      </c>
      <c r="F15" s="109"/>
      <c r="G15" s="147"/>
      <c r="H15" s="109"/>
    </row>
    <row r="16" spans="1:8" s="10" customFormat="1" x14ac:dyDescent="0.35">
      <c r="A16" s="161" t="s">
        <v>16</v>
      </c>
      <c r="B16" s="161"/>
      <c r="C16" s="162"/>
      <c r="D16" s="110"/>
      <c r="E16" s="102" t="s">
        <v>17</v>
      </c>
      <c r="F16" s="111"/>
      <c r="G16" s="148"/>
      <c r="H16" s="111"/>
    </row>
    <row r="17" spans="1:8" s="10" customFormat="1" x14ac:dyDescent="0.35">
      <c r="A17" s="161" t="s">
        <v>18</v>
      </c>
      <c r="B17" s="161"/>
      <c r="C17" s="162"/>
      <c r="D17" s="112"/>
      <c r="E17" s="102" t="s">
        <v>6</v>
      </c>
      <c r="F17" s="109"/>
      <c r="G17" s="147"/>
      <c r="H17" s="109"/>
    </row>
    <row r="18" spans="1:8" s="10" customFormat="1" ht="23.25" x14ac:dyDescent="0.35">
      <c r="A18" s="161" t="s">
        <v>2</v>
      </c>
      <c r="B18" s="161"/>
      <c r="C18" s="162"/>
      <c r="D18" s="112"/>
      <c r="E18" s="113" t="s">
        <v>55</v>
      </c>
      <c r="F18" s="114"/>
      <c r="G18" s="149"/>
      <c r="H18" s="114"/>
    </row>
    <row r="19" spans="1:8" s="10" customFormat="1" ht="42.75" customHeight="1" x14ac:dyDescent="0.35">
      <c r="A19" s="181" t="s">
        <v>74</v>
      </c>
      <c r="B19" s="181"/>
      <c r="C19" s="182"/>
      <c r="D19" s="112"/>
      <c r="E19" s="177" t="s">
        <v>62</v>
      </c>
      <c r="F19" s="171"/>
      <c r="G19" s="171"/>
      <c r="H19" s="171"/>
    </row>
    <row r="20" spans="1:8" s="10" customFormat="1" x14ac:dyDescent="0.35">
      <c r="A20" s="167" t="s">
        <v>18</v>
      </c>
      <c r="B20" s="167"/>
      <c r="C20" s="168"/>
      <c r="D20" s="112"/>
      <c r="E20" s="177"/>
      <c r="F20" s="172"/>
      <c r="G20" s="172"/>
      <c r="H20" s="172"/>
    </row>
    <row r="21" spans="1:8" s="10" customFormat="1" ht="21.75" thickBot="1" x14ac:dyDescent="0.4">
      <c r="A21" s="179" t="s">
        <v>23</v>
      </c>
      <c r="B21" s="179"/>
      <c r="C21" s="180"/>
      <c r="D21" s="116"/>
      <c r="E21" s="117" t="s">
        <v>9</v>
      </c>
      <c r="F21" s="118"/>
      <c r="G21" s="146"/>
      <c r="H21" s="107"/>
    </row>
    <row r="22" spans="1:8" s="10" customFormat="1" ht="42" x14ac:dyDescent="0.35">
      <c r="A22" s="115" t="s">
        <v>3</v>
      </c>
      <c r="B22" s="178"/>
      <c r="C22" s="178"/>
      <c r="D22" s="178"/>
      <c r="E22" s="119" t="s">
        <v>21</v>
      </c>
      <c r="F22" s="120"/>
      <c r="G22" s="118"/>
      <c r="H22" s="120"/>
    </row>
    <row r="23" spans="1:8" s="10" customFormat="1" x14ac:dyDescent="0.35">
      <c r="A23" s="121"/>
      <c r="B23" s="176"/>
      <c r="C23" s="176"/>
      <c r="D23" s="176"/>
      <c r="E23" s="102" t="s">
        <v>17</v>
      </c>
      <c r="F23" s="111"/>
      <c r="G23" s="148"/>
      <c r="H23" s="111"/>
    </row>
    <row r="24" spans="1:8" s="10" customFormat="1" ht="23.25" x14ac:dyDescent="0.35">
      <c r="A24" s="122"/>
      <c r="B24" s="176"/>
      <c r="C24" s="176"/>
      <c r="D24" s="176"/>
      <c r="E24" s="123" t="s">
        <v>56</v>
      </c>
      <c r="F24" s="124"/>
      <c r="G24" s="150"/>
      <c r="H24" s="124"/>
    </row>
    <row r="25" spans="1:8" s="10" customFormat="1" ht="21.75" thickBot="1" x14ac:dyDescent="0.4">
      <c r="A25" s="122"/>
      <c r="B25" s="125"/>
      <c r="C25" s="125"/>
      <c r="D25" s="125"/>
      <c r="E25" s="123"/>
      <c r="F25" s="126"/>
      <c r="G25" s="145"/>
      <c r="H25" s="99"/>
    </row>
    <row r="26" spans="1:8" s="10" customFormat="1" ht="68.25" customHeight="1" thickBot="1" x14ac:dyDescent="0.4">
      <c r="A26" s="122"/>
      <c r="B26" s="125"/>
      <c r="C26" s="125"/>
      <c r="D26" s="127" t="s">
        <v>79</v>
      </c>
      <c r="E26" s="123"/>
      <c r="F26" s="128"/>
      <c r="G26" s="145"/>
      <c r="H26" s="99"/>
    </row>
    <row r="27" spans="1:8" s="10" customFormat="1" x14ac:dyDescent="0.35">
      <c r="A27" s="129"/>
      <c r="B27" s="130"/>
      <c r="C27" s="131"/>
      <c r="D27" s="132"/>
      <c r="E27" s="133"/>
      <c r="F27" s="98"/>
      <c r="G27" s="151"/>
      <c r="H27" s="99"/>
    </row>
    <row r="28" spans="1:8" s="13" customFormat="1" ht="80.25" customHeight="1" thickBot="1" x14ac:dyDescent="0.4">
      <c r="A28" s="135" t="s">
        <v>57</v>
      </c>
      <c r="B28" s="136" t="s">
        <v>32</v>
      </c>
      <c r="C28" s="137" t="s">
        <v>31</v>
      </c>
      <c r="D28" s="138" t="s">
        <v>1</v>
      </c>
      <c r="E28" s="139" t="s">
        <v>0</v>
      </c>
      <c r="F28" s="140" t="s">
        <v>69</v>
      </c>
      <c r="G28" s="141" t="s">
        <v>70</v>
      </c>
      <c r="H28" s="142" t="s">
        <v>71</v>
      </c>
    </row>
    <row r="29" spans="1:8" s="10" customFormat="1" x14ac:dyDescent="0.35">
      <c r="A29" s="154" t="s">
        <v>53</v>
      </c>
      <c r="B29" s="26"/>
      <c r="C29" s="17"/>
      <c r="D29" s="24" t="s">
        <v>50</v>
      </c>
      <c r="E29" s="33">
        <v>9780008251482</v>
      </c>
      <c r="F29" s="22">
        <v>8.9499999999999993</v>
      </c>
      <c r="G29" s="9"/>
      <c r="H29" s="67">
        <f t="shared" ref="H29:H30" si="0">F29*G29</f>
        <v>0</v>
      </c>
    </row>
    <row r="30" spans="1:8" s="5" customFormat="1" x14ac:dyDescent="0.35">
      <c r="A30" s="154" t="s">
        <v>53</v>
      </c>
      <c r="B30" s="26"/>
      <c r="C30" s="17"/>
      <c r="D30" s="24" t="s">
        <v>68</v>
      </c>
      <c r="E30" s="33">
        <v>9780008442217</v>
      </c>
      <c r="F30" s="22">
        <v>8.9499999999999993</v>
      </c>
      <c r="G30" s="7"/>
      <c r="H30" s="67">
        <f t="shared" si="0"/>
        <v>0</v>
      </c>
    </row>
    <row r="31" spans="1:8" s="25" customFormat="1" x14ac:dyDescent="0.35">
      <c r="A31" s="154" t="s">
        <v>54</v>
      </c>
      <c r="B31" s="26"/>
      <c r="C31" s="17"/>
      <c r="D31" s="24" t="s">
        <v>20</v>
      </c>
      <c r="E31" s="33">
        <v>9780007507856</v>
      </c>
      <c r="F31" s="22">
        <v>9.5</v>
      </c>
      <c r="G31" s="9"/>
      <c r="H31" s="67">
        <f t="shared" ref="H31" si="1">F31*G31</f>
        <v>0</v>
      </c>
    </row>
    <row r="32" spans="1:8" s="20" customFormat="1" x14ac:dyDescent="0.35">
      <c r="A32" s="154" t="s">
        <v>35</v>
      </c>
      <c r="B32" s="26" t="s">
        <v>33</v>
      </c>
      <c r="C32" s="17" t="s">
        <v>44</v>
      </c>
      <c r="D32" s="24" t="s">
        <v>24</v>
      </c>
      <c r="E32" s="33" t="s">
        <v>25</v>
      </c>
      <c r="F32" s="49">
        <v>8.9499999999999993</v>
      </c>
      <c r="G32" s="9"/>
      <c r="H32" s="70">
        <f t="shared" ref="H32" si="2">F32*G32</f>
        <v>0</v>
      </c>
    </row>
    <row r="33" spans="1:8" s="20" customFormat="1" x14ac:dyDescent="0.35">
      <c r="A33" s="154" t="s">
        <v>36</v>
      </c>
      <c r="B33" s="26" t="s">
        <v>34</v>
      </c>
      <c r="C33" s="17" t="s">
        <v>42</v>
      </c>
      <c r="D33" s="24" t="s">
        <v>22</v>
      </c>
      <c r="E33" s="33">
        <v>9781742812847</v>
      </c>
      <c r="F33" s="40">
        <v>8.9499999999999993</v>
      </c>
      <c r="G33" s="9"/>
      <c r="H33" s="70">
        <f t="shared" ref="H33" si="3">F33*G33</f>
        <v>0</v>
      </c>
    </row>
    <row r="34" spans="1:8" s="20" customFormat="1" x14ac:dyDescent="0.35">
      <c r="A34" s="154" t="s">
        <v>72</v>
      </c>
      <c r="B34" s="26"/>
      <c r="C34" s="17"/>
      <c r="D34" s="24" t="s">
        <v>104</v>
      </c>
      <c r="E34" s="33">
        <v>9781510485792</v>
      </c>
      <c r="F34" s="27">
        <v>9.5</v>
      </c>
      <c r="G34" s="7"/>
      <c r="H34" s="70">
        <f t="shared" ref="H34" si="4">F34*G34</f>
        <v>0</v>
      </c>
    </row>
    <row r="35" spans="1:8" s="29" customFormat="1" ht="21" customHeight="1" x14ac:dyDescent="0.35">
      <c r="A35" s="156" t="s">
        <v>78</v>
      </c>
      <c r="B35" s="28"/>
      <c r="C35" s="16"/>
      <c r="D35" s="54" t="s">
        <v>86</v>
      </c>
      <c r="E35" s="34">
        <v>9781398381971</v>
      </c>
      <c r="F35" s="22">
        <v>9.9499999999999993</v>
      </c>
      <c r="G35" s="47"/>
      <c r="H35" s="71">
        <f t="shared" ref="H35" si="5">F35*G35</f>
        <v>0</v>
      </c>
    </row>
    <row r="36" spans="1:8" s="10" customFormat="1" x14ac:dyDescent="0.35">
      <c r="A36" s="154" t="s">
        <v>52</v>
      </c>
      <c r="B36" s="26" t="s">
        <v>37</v>
      </c>
      <c r="C36" s="6"/>
      <c r="D36" s="24" t="s">
        <v>38</v>
      </c>
      <c r="E36" s="33">
        <v>9781911341222</v>
      </c>
      <c r="F36" s="8">
        <v>8.9499999999999993</v>
      </c>
      <c r="G36" s="9"/>
      <c r="H36" s="69">
        <f t="shared" ref="H36" si="6">F36*G36</f>
        <v>0</v>
      </c>
    </row>
    <row r="37" spans="1:8" s="20" customFormat="1" x14ac:dyDescent="0.3">
      <c r="A37" s="154" t="s">
        <v>66</v>
      </c>
      <c r="B37" s="50">
        <v>12</v>
      </c>
      <c r="C37" s="51" t="s">
        <v>43</v>
      </c>
      <c r="D37" s="52" t="s">
        <v>65</v>
      </c>
      <c r="E37" s="53">
        <v>9781474799775</v>
      </c>
      <c r="F37" s="27">
        <v>9.9499999999999993</v>
      </c>
      <c r="G37" s="9"/>
      <c r="H37" s="70">
        <f t="shared" ref="H37" si="7">F37*G37</f>
        <v>0</v>
      </c>
    </row>
    <row r="38" spans="1:8" x14ac:dyDescent="0.35">
      <c r="A38" s="155" t="s">
        <v>60</v>
      </c>
      <c r="B38" s="41">
        <v>12</v>
      </c>
      <c r="C38" s="41" t="s">
        <v>45</v>
      </c>
      <c r="D38" s="14" t="s">
        <v>90</v>
      </c>
      <c r="E38" s="45" t="s">
        <v>76</v>
      </c>
      <c r="F38" s="46">
        <v>9.5</v>
      </c>
      <c r="G38" s="48"/>
      <c r="H38" s="70">
        <f t="shared" ref="H38:H39" si="8">F38*G38</f>
        <v>0</v>
      </c>
    </row>
    <row r="39" spans="1:8" s="31" customFormat="1" x14ac:dyDescent="0.35">
      <c r="A39" s="155" t="s">
        <v>60</v>
      </c>
      <c r="B39" s="41">
        <v>15</v>
      </c>
      <c r="C39" s="41" t="s">
        <v>45</v>
      </c>
      <c r="D39" s="14" t="s">
        <v>91</v>
      </c>
      <c r="E39" s="45" t="s">
        <v>61</v>
      </c>
      <c r="F39" s="46">
        <v>9.5</v>
      </c>
      <c r="G39" s="48"/>
      <c r="H39" s="70">
        <f t="shared" si="8"/>
        <v>0</v>
      </c>
    </row>
    <row r="40" spans="1:8" s="32" customFormat="1" ht="19.5" customHeight="1" x14ac:dyDescent="0.35">
      <c r="A40" s="159" t="s">
        <v>92</v>
      </c>
      <c r="B40" s="37">
        <v>16</v>
      </c>
      <c r="C40" s="37" t="s">
        <v>45</v>
      </c>
      <c r="D40" s="36" t="s">
        <v>102</v>
      </c>
      <c r="E40" s="66">
        <v>9781035135899</v>
      </c>
      <c r="F40" s="38">
        <v>10.95</v>
      </c>
      <c r="G40" s="152"/>
      <c r="H40" s="72">
        <f t="shared" ref="H40" si="9">F40*G40</f>
        <v>0</v>
      </c>
    </row>
    <row r="41" spans="1:8" s="59" customFormat="1" x14ac:dyDescent="0.35">
      <c r="A41" s="158" t="s">
        <v>110</v>
      </c>
      <c r="B41" s="61" t="s">
        <v>80</v>
      </c>
      <c r="C41" s="62"/>
      <c r="D41" s="63" t="s">
        <v>87</v>
      </c>
      <c r="E41" s="60" t="s">
        <v>81</v>
      </c>
      <c r="F41" s="64">
        <v>13.95</v>
      </c>
      <c r="G41" s="65"/>
      <c r="H41" s="68">
        <f t="shared" ref="H41" si="10">F41*G41</f>
        <v>0</v>
      </c>
    </row>
    <row r="42" spans="1:8" s="15" customFormat="1" x14ac:dyDescent="0.35">
      <c r="A42" s="154" t="s">
        <v>41</v>
      </c>
      <c r="B42" s="26" t="s">
        <v>40</v>
      </c>
      <c r="C42" s="17" t="s">
        <v>46</v>
      </c>
      <c r="D42" s="23" t="s">
        <v>30</v>
      </c>
      <c r="E42" s="33">
        <v>9780008163853</v>
      </c>
      <c r="F42" s="27">
        <v>12.5</v>
      </c>
      <c r="G42" s="9"/>
      <c r="H42" s="67">
        <f t="shared" ref="H42:H43" si="11">F42*G42</f>
        <v>0</v>
      </c>
    </row>
    <row r="43" spans="1:8" s="15" customFormat="1" x14ac:dyDescent="0.35">
      <c r="A43" s="154" t="s">
        <v>49</v>
      </c>
      <c r="B43" s="26" t="s">
        <v>48</v>
      </c>
      <c r="C43" s="17" t="s">
        <v>47</v>
      </c>
      <c r="D43" s="24" t="s">
        <v>29</v>
      </c>
      <c r="E43" s="33">
        <v>9780008163891</v>
      </c>
      <c r="F43" s="27">
        <v>12.95</v>
      </c>
      <c r="G43" s="9"/>
      <c r="H43" s="67">
        <f t="shared" si="11"/>
        <v>0</v>
      </c>
    </row>
    <row r="44" spans="1:8" s="32" customFormat="1" ht="19.5" customHeight="1" x14ac:dyDescent="0.35">
      <c r="A44" s="159" t="s">
        <v>93</v>
      </c>
      <c r="B44" s="37">
        <v>30</v>
      </c>
      <c r="C44" s="37"/>
      <c r="D44" s="36" t="s">
        <v>103</v>
      </c>
      <c r="E44" s="66">
        <v>9781035136759</v>
      </c>
      <c r="F44" s="38">
        <v>10.95</v>
      </c>
      <c r="G44" s="152"/>
      <c r="H44" s="72">
        <f t="shared" ref="H44" si="12">F44*G44</f>
        <v>0</v>
      </c>
    </row>
    <row r="45" spans="1:8" s="20" customFormat="1" x14ac:dyDescent="0.35">
      <c r="A45" s="157" t="s">
        <v>88</v>
      </c>
      <c r="B45" s="24"/>
      <c r="C45" s="24"/>
      <c r="D45" s="24" t="s">
        <v>105</v>
      </c>
      <c r="E45" s="33">
        <v>9780008396671</v>
      </c>
      <c r="F45" s="27">
        <v>8.9499999999999993</v>
      </c>
      <c r="G45" s="9"/>
      <c r="H45" s="67">
        <f t="shared" ref="H45:H46" si="13">F45*G45</f>
        <v>0</v>
      </c>
    </row>
    <row r="46" spans="1:8" s="20" customFormat="1" x14ac:dyDescent="0.35">
      <c r="A46" s="157" t="s">
        <v>88</v>
      </c>
      <c r="B46" s="24"/>
      <c r="C46" s="24"/>
      <c r="D46" s="24" t="s">
        <v>106</v>
      </c>
      <c r="E46" s="33">
        <v>9780008396701</v>
      </c>
      <c r="F46" s="27">
        <v>8.9499999999999993</v>
      </c>
      <c r="G46" s="9"/>
      <c r="H46" s="67">
        <f t="shared" si="13"/>
        <v>0</v>
      </c>
    </row>
    <row r="47" spans="1:8" s="10" customFormat="1" x14ac:dyDescent="0.35">
      <c r="A47" s="157" t="s">
        <v>89</v>
      </c>
      <c r="B47" s="26"/>
      <c r="C47" s="17"/>
      <c r="D47" s="24" t="s">
        <v>107</v>
      </c>
      <c r="E47" s="33">
        <v>9780008396770</v>
      </c>
      <c r="F47" s="27">
        <v>8.9499999999999993</v>
      </c>
      <c r="G47" s="9"/>
      <c r="H47" s="67">
        <f t="shared" ref="H47" si="14">F47*G47</f>
        <v>0</v>
      </c>
    </row>
    <row r="48" spans="1:8" s="10" customFormat="1" x14ac:dyDescent="0.35">
      <c r="A48" s="155" t="s">
        <v>59</v>
      </c>
      <c r="B48" s="11"/>
      <c r="C48" s="12"/>
      <c r="D48" s="21" t="s">
        <v>73</v>
      </c>
      <c r="E48" s="34">
        <v>9781788561662</v>
      </c>
      <c r="F48" s="39">
        <v>16.95</v>
      </c>
      <c r="G48" s="7"/>
      <c r="H48" s="69">
        <f>F48*G48</f>
        <v>0</v>
      </c>
    </row>
    <row r="49" spans="1:8" s="10" customFormat="1" x14ac:dyDescent="0.35">
      <c r="A49" s="154" t="s">
        <v>39</v>
      </c>
      <c r="B49" s="11"/>
      <c r="C49" s="12"/>
      <c r="D49" s="24" t="s">
        <v>26</v>
      </c>
      <c r="E49" s="33">
        <v>9781910549728</v>
      </c>
      <c r="F49" s="18">
        <v>16.95</v>
      </c>
      <c r="G49" s="9"/>
      <c r="H49" s="69">
        <f t="shared" ref="H49" si="15">F49*G49</f>
        <v>0</v>
      </c>
    </row>
    <row r="50" spans="1:8" s="5" customFormat="1" x14ac:dyDescent="0.35">
      <c r="A50" s="154" t="s">
        <v>51</v>
      </c>
      <c r="B50" s="26"/>
      <c r="C50" s="17"/>
      <c r="D50" s="24" t="s">
        <v>27</v>
      </c>
      <c r="E50" s="33">
        <v>9781910549773</v>
      </c>
      <c r="F50" s="18">
        <v>16.95</v>
      </c>
      <c r="G50" s="9"/>
      <c r="H50" s="69">
        <f t="shared" ref="H50:H52" si="16">F50*G50</f>
        <v>0</v>
      </c>
    </row>
    <row r="51" spans="1:8" s="10" customFormat="1" x14ac:dyDescent="0.35">
      <c r="A51" s="154" t="s">
        <v>51</v>
      </c>
      <c r="B51" s="26"/>
      <c r="C51" s="17"/>
      <c r="D51" s="24" t="s">
        <v>28</v>
      </c>
      <c r="E51" s="33">
        <v>9781910549797</v>
      </c>
      <c r="F51" s="18">
        <v>16.95</v>
      </c>
      <c r="G51" s="9"/>
      <c r="H51" s="69">
        <f t="shared" si="16"/>
        <v>0</v>
      </c>
    </row>
    <row r="52" spans="1:8" s="10" customFormat="1" x14ac:dyDescent="0.35">
      <c r="A52" s="154" t="s">
        <v>51</v>
      </c>
      <c r="B52" s="26"/>
      <c r="C52" s="17"/>
      <c r="D52" s="23" t="s">
        <v>75</v>
      </c>
      <c r="E52" s="33">
        <v>9781788562034</v>
      </c>
      <c r="F52" s="19">
        <v>16.95</v>
      </c>
      <c r="G52" s="9"/>
      <c r="H52" s="69">
        <f t="shared" si="16"/>
        <v>0</v>
      </c>
    </row>
    <row r="53" spans="1:8" s="10" customFormat="1" x14ac:dyDescent="0.35">
      <c r="A53" s="154" t="s">
        <v>67</v>
      </c>
      <c r="B53" s="17"/>
      <c r="C53" s="17"/>
      <c r="D53" s="24" t="s">
        <v>58</v>
      </c>
      <c r="E53" s="33">
        <v>9781788560320</v>
      </c>
      <c r="F53" s="22">
        <v>16.95</v>
      </c>
      <c r="G53" s="9"/>
      <c r="H53" s="69">
        <f t="shared" ref="H53:H56" si="17">F53*G53</f>
        <v>0</v>
      </c>
    </row>
    <row r="54" spans="1:8" s="10" customFormat="1" ht="21" customHeight="1" x14ac:dyDescent="0.35">
      <c r="A54" s="160" t="s">
        <v>113</v>
      </c>
      <c r="B54" s="17"/>
      <c r="C54" s="17"/>
      <c r="D54" s="24" t="s">
        <v>114</v>
      </c>
      <c r="E54" s="33">
        <v>9781788564366</v>
      </c>
      <c r="F54" s="22">
        <v>16.95</v>
      </c>
      <c r="G54" s="9"/>
      <c r="H54" s="69">
        <f>F54*G54</f>
        <v>0</v>
      </c>
    </row>
    <row r="55" spans="1:8" s="10" customFormat="1" ht="21" customHeight="1" x14ac:dyDescent="0.35">
      <c r="A55" s="16" t="s">
        <v>115</v>
      </c>
      <c r="B55" s="17"/>
      <c r="C55" s="17"/>
      <c r="D55" s="24" t="s">
        <v>116</v>
      </c>
      <c r="E55" s="33">
        <v>9781788564342</v>
      </c>
      <c r="F55" s="22">
        <v>16.95</v>
      </c>
      <c r="G55" s="9"/>
      <c r="H55" s="69">
        <f>F55*G55</f>
        <v>0</v>
      </c>
    </row>
    <row r="56" spans="1:8" s="10" customFormat="1" ht="21" customHeight="1" x14ac:dyDescent="0.35">
      <c r="A56" s="154" t="s">
        <v>108</v>
      </c>
      <c r="B56" s="17"/>
      <c r="C56" s="17"/>
      <c r="D56" s="24" t="s">
        <v>109</v>
      </c>
      <c r="E56" s="33">
        <v>9781788563468</v>
      </c>
      <c r="F56" s="22">
        <v>16.95</v>
      </c>
      <c r="G56" s="9"/>
      <c r="H56" s="69">
        <f t="shared" si="17"/>
        <v>0</v>
      </c>
    </row>
    <row r="57" spans="1:8" ht="28.5" customHeight="1" x14ac:dyDescent="0.3">
      <c r="A57" s="55"/>
      <c r="B57" s="56"/>
      <c r="C57" s="57"/>
      <c r="D57" s="77" t="s">
        <v>111</v>
      </c>
      <c r="E57" s="76">
        <f>H57-(H57/11)</f>
        <v>0</v>
      </c>
      <c r="F57" s="169" t="s">
        <v>82</v>
      </c>
      <c r="G57" s="170"/>
      <c r="H57" s="134">
        <f>SUM(H29:H56)</f>
        <v>0</v>
      </c>
    </row>
    <row r="58" spans="1:8" ht="23.25" customHeight="1" thickBot="1" x14ac:dyDescent="0.35">
      <c r="A58" s="173" t="s">
        <v>84</v>
      </c>
      <c r="B58" s="56"/>
      <c r="C58" s="57"/>
      <c r="D58" s="77" t="s">
        <v>111</v>
      </c>
      <c r="E58" s="76">
        <f>H58-(H58/11)</f>
        <v>13.59090909090909</v>
      </c>
      <c r="F58" s="165" t="s">
        <v>83</v>
      </c>
      <c r="G58" s="166"/>
      <c r="H58" s="73">
        <v>14.95</v>
      </c>
    </row>
    <row r="59" spans="1:8" ht="27" customHeight="1" thickBot="1" x14ac:dyDescent="0.35">
      <c r="A59" s="173"/>
      <c r="B59" s="58"/>
      <c r="C59" s="57"/>
      <c r="D59" s="77" t="s">
        <v>112</v>
      </c>
      <c r="E59" s="75">
        <f>H59-(H59/11)</f>
        <v>13.59090909090909</v>
      </c>
      <c r="F59" s="165" t="s">
        <v>85</v>
      </c>
      <c r="G59" s="166"/>
      <c r="H59" s="74">
        <f>H57+H58</f>
        <v>14.95</v>
      </c>
    </row>
    <row r="60" spans="1:8" ht="37.5" customHeight="1" x14ac:dyDescent="0.35"/>
  </sheetData>
  <sheetProtection algorithmName="SHA-512" hashValue="W+jySTm5gzukHYdzuFo24xJo5d9uW4QN5aqj48Yl+6QY30rFQ9qhG11pOjybEMWnzraamfXqjo1nAxjt2eFZ2A==" saltValue="y0vmxA/Vuq5ud+mveL5sCA==" spinCount="100000" sheet="1" autoFilter="0"/>
  <protectedRanges>
    <protectedRange sqref="H11" name="Date"/>
    <protectedRange sqref="D12:D21" name="School Information and Address"/>
    <protectedRange sqref="F12:H25" name="Quote Information"/>
    <protectedRange sqref="B22:D24" name="Notes"/>
    <protectedRange sqref="G53 G29:G52" name="Quantity"/>
    <protectedRange sqref="G56" name="Quantity_37"/>
    <protectedRange sqref="G54" name="Quantity_37_1"/>
    <protectedRange sqref="G55" name="Quantity_37_2"/>
  </protectedRanges>
  <autoFilter ref="A28:H59" xr:uid="{00000000-0001-0000-0000-000000000000}"/>
  <mergeCells count="25">
    <mergeCell ref="G7:H7"/>
    <mergeCell ref="B24:D24"/>
    <mergeCell ref="B23:D23"/>
    <mergeCell ref="A17:C17"/>
    <mergeCell ref="A14:C14"/>
    <mergeCell ref="E19:E20"/>
    <mergeCell ref="A18:C18"/>
    <mergeCell ref="B22:D22"/>
    <mergeCell ref="A15:C15"/>
    <mergeCell ref="A16:C16"/>
    <mergeCell ref="A21:C21"/>
    <mergeCell ref="A19:C19"/>
    <mergeCell ref="A8:H8"/>
    <mergeCell ref="A9:H9"/>
    <mergeCell ref="A10:H10"/>
    <mergeCell ref="A12:C12"/>
    <mergeCell ref="A13:C13"/>
    <mergeCell ref="F12:H12"/>
    <mergeCell ref="F13:H13"/>
    <mergeCell ref="F59:G59"/>
    <mergeCell ref="A20:C20"/>
    <mergeCell ref="F57:G57"/>
    <mergeCell ref="F58:G58"/>
    <mergeCell ref="F19:H20"/>
    <mergeCell ref="A58:A59"/>
  </mergeCells>
  <phoneticPr fontId="3" type="noConversion"/>
  <hyperlinks>
    <hyperlink ref="G7" r:id="rId1" xr:uid="{C4E8EDB6-D907-4606-9A5F-F10A48290120}"/>
    <hyperlink ref="E7" r:id="rId2" xr:uid="{BB7941B1-3982-4B03-B552-4FCC4AA8663B}"/>
  </hyperlinks>
  <printOptions gridLines="1"/>
  <pageMargins left="0.23622047244094491" right="0.23622047244094491" top="0.35433070866141736" bottom="0.35433070866141736" header="0.31496062992125984" footer="0.31496062992125984"/>
  <pageSetup paperSize="9" scale="50" fitToWidth="0" fitToHeight="0" orientation="portrait" blackAndWhite="1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Full Price List</vt:lpstr>
      <vt:lpstr>'Full Price List'!Print_Area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</dc:creator>
  <cp:lastModifiedBy>David Soden</cp:lastModifiedBy>
  <cp:lastPrinted>2025-02-13T02:35:29Z</cp:lastPrinted>
  <dcterms:created xsi:type="dcterms:W3CDTF">2010-06-29T09:58:04Z</dcterms:created>
  <dcterms:modified xsi:type="dcterms:W3CDTF">2025-04-14T06:46:50Z</dcterms:modified>
</cp:coreProperties>
</file>